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c0e412ffa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folio" sheetId="1" r:id="R1165453b30b3421c"/>
    <x:sheet xmlns:r="http://schemas.openxmlformats.org/officeDocument/2006/relationships" name="Price Data" sheetId="2" r:id="R2182c3868ddf4a19"/>
    <x:sheet xmlns:r="http://schemas.openxmlformats.org/officeDocument/2006/relationships" name="Instructions" sheetId="3" r:id="R0aa1f4cc189b4a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0"/>
    <x:numFmt numFmtId="201" formatCode="0.0%"/>
    <x:numFmt numFmtId="202" formatCode="&quot;$&quot;#,##0.00"/>
    <x:numFmt numFmtId="203" formatCode="yyyy-mm-dd hh:mm"/>
    <x:numFmt numFmtId="204" formatCode="&quot;$&quot;#,##0.0000"/>
    <x:numFmt numFmtId="205" formatCode="0.0000000"/>
  </x:numFmts>
  <x:fonts count="6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  <x:font>
      <x:b/>
      <x:sz val="16"/>
      <x:color rgb="FF263238"/>
      <x:name val="Arial"/>
    </x:font>
    <x:font>
      <x:i/>
      <x:sz val="10"/>
      <x:color rgb="FF546E7A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238"/>
      </x:patternFill>
    </x:fill>
  </x:fills>
  <x:borders count="2">
    <x:border/>
    <x:border>
      <x:top style="thin">
        <x:color rgb="FF90A4AE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5" fillId="0" borderId="1" xfId="0" applyNumberFormat="1" applyFont="1" applyFill="1" applyBorder="1"/>
    <x:xf numFmtId="202" fontId="0" fillId="0" borderId="0" xfId="0" applyNumberFormat="1" applyFont="1" applyFill="1" applyBorder="1"/>
    <x:xf numFmtId="202" fontId="5" fillId="0" borderId="1" xfId="0" applyNumberFormat="1" applyFont="1" applyFill="1" applyBorder="1"/>
    <x:xf numFmtId="201" fontId="5" fillId="0" borderId="1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5" fontId="0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5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left" wrapText="1"/>
    </x:xf>
    <x:xf numFmtId="203" fontId="0" fillId="0" borderId="0" xfId="0" applyNumberFormat="1" applyFont="1" applyFill="1" applyBorder="1" applyAlignment="1">
      <x:alignment horizontal="left" wrapText="1"/>
    </x:xf>
    <x:xf numFmtId="202" fontId="0" fillId="0" borderId="0" xfId="0" applyNumberFormat="1" applyFont="1" applyFill="1" applyBorder="1" applyAlignment="1">
      <x:alignment horizontal="left" wrapText="1"/>
    </x:xf>
    <x:xf numFmtId="204" fontId="0" fillId="0" borderId="0" xfId="0" applyNumberFormat="1" applyFont="1" applyFill="1" applyBorder="1" applyAlignment="1">
      <x:alignment horizontal="left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2c8362df74813" /><Relationship Type="http://schemas.openxmlformats.org/officeDocument/2006/relationships/theme" Target="/xl/theme/theme1.xml" Id="R0edabc8234dd4708" /><Relationship Type="http://schemas.openxmlformats.org/officeDocument/2006/relationships/sharedStrings" Target="/xl/sharedStrings.xml" Id="R831adef92fdd42ec" /><Relationship Type="http://schemas.openxmlformats.org/officeDocument/2006/relationships/worksheet" Target="/xl/worksheets/sheet1.xml" Id="R1165453b30b3421c" /><Relationship Type="http://schemas.openxmlformats.org/officeDocument/2006/relationships/worksheet" Target="/xl/worksheets/sheet2.xml" Id="R2182c3868ddf4a19" /><Relationship Type="http://schemas.openxmlformats.org/officeDocument/2006/relationships/worksheet" Target="/xl/worksheets/sheet3.xml" Id="R0aa1f4cc189b4a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7.670000076293945" hidden="0" customWidth="1"/>
    <x:col min="3" max="3" width="10.329999923706055" hidden="0" customWidth="1"/>
    <x:col min="4" max="4" width="10.109999656677246" hidden="0" customWidth="1"/>
    <x:col min="5" max="5" width="9.109999656677246" hidden="0" customWidth="1"/>
    <x:col min="6" max="6" width="12.5600004196167" hidden="0" customWidth="1"/>
    <x:col min="7" max="7" width="10.4399995803833" hidden="0" customWidth="1"/>
    <x:col min="8" max="8" width="8.670000076293945" hidden="0" customWidth="1"/>
  </x:cols>
  <x:sheetData>
    <x:row r="1" ht="19.200000762939453" hidden="0" customHeight="1">
      <x:c r="A1" s="19" t="str">
        <x:v>Silver portfolio tracker</x:v>
      </x:c>
      <x:c r="B1" s="19"/>
      <x:c r="C1" s="19"/>
      <x:c r="D1" s="19"/>
      <x:c r="E1" s="19"/>
      <x:c r="F1" s="19"/>
      <x:c r="G1" s="19"/>
      <x:c r="H1" s="19"/>
    </x:row>
    <x:row r="2" ht="30" hidden="0" customHeight="1">
      <x:c r="A2" s="7" t="str">
        <x:v>Example holdings and sample quote. Replace holdings and run Refresh price data before using the valuation.</x:v>
      </x:c>
      <x:c r="B2" s="7"/>
      <x:c r="C2" s="7"/>
      <x:c r="D2" s="7"/>
      <x:c r="E2" s="7"/>
      <x:c r="F2" s="7"/>
      <x:c r="G2" s="7"/>
      <x:c r="H2" s="7"/>
    </x:row>
    <x:row r="3" ht="15" hidden="0" customHeight="1">
      <x:c r="A3" s="20"/>
      <x:c r="B3" s="20"/>
      <x:c r="C3" s="20"/>
      <x:c r="D3" s="20"/>
      <x:c r="E3" s="20"/>
      <x:c r="F3" s="20"/>
      <x:c r="G3" s="20"/>
      <x:c r="H3" s="20"/>
    </x:row>
    <x:row r="4" ht="15" hidden="0" customHeight="1">
      <x:c r="A4" s="21" t="str">
        <x:v>Holding</x:v>
      </x:c>
      <x:c r="B4" s="21" t="str">
        <x:v>Weight (g)</x:v>
      </x:c>
      <x:c r="C4" s="21" t="str">
        <x:v>Purity</x:v>
      </x:c>
      <x:c r="D4" s="21" t="str">
        <x:v>Fine silver (g)</x:v>
      </x:c>
      <x:c r="E4" s="21" t="str">
        <x:v>Cost (USD)</x:v>
      </x:c>
      <x:c r="F4" s="21" t="str">
        <x:v>Spot value (USD)</x:v>
      </x:c>
      <x:c r="G4" s="21" t="str">
        <x:v>Change (USD)</x:v>
      </x:c>
      <x:c r="H4" s="21" t="str">
        <x:v>Change (%)</x:v>
      </x:c>
    </x:row>
    <x:row r="5" ht="15" hidden="0" customHeight="1">
      <x:c r="A5" s="20" t="str">
        <x:v>Example 1 oz coin</x:v>
      </x:c>
      <x:c r="B5" s="22" t="n">
        <x:v>31.1034768</x:v>
      </x:c>
      <x:c r="C5" s="23" t="n">
        <x:v>0.999</x:v>
      </x:c>
      <x:c r="D5" s="22" t="n">
        <x:f>B5*C5</x:f>
        <x:v>31.0723733232</x:v>
      </x:c>
      <x:c r="E5" s="24" t="n">
        <x:v>32</x:v>
      </x:c>
      <x:c r="F5" s="24" t="n">
        <x:f>D5*'Price Data'!$B$6</x:f>
        <x:v>32.4675</x:v>
      </x:c>
      <x:c r="G5" s="24" t="n">
        <x:f>F5-E5</x:f>
        <x:v>0.46750000000000114</x:v>
      </x:c>
      <x:c r="H5" s="23" t="n">
        <x:f>IF(E5=0,"",G5/E5)</x:f>
        <x:v>0.014609375000000036</x:v>
      </x:c>
    </x:row>
    <x:row r="6" ht="15" hidden="0" customHeight="1">
      <x:c r="A6" s="20" t="str">
        <x:v>Example 100 g bar</x:v>
      </x:c>
      <x:c r="B6" s="22" t="n">
        <x:v>100</x:v>
      </x:c>
      <x:c r="C6" s="23" t="n">
        <x:v>0.999</x:v>
      </x:c>
      <x:c r="D6" s="22" t="n">
        <x:f>B6*C6</x:f>
        <x:v>99.9</x:v>
      </x:c>
      <x:c r="E6" s="24" t="n">
        <x:v>102</x:v>
      </x:c>
      <x:c r="F6" s="24" t="n">
        <x:f>D6*'Price Data'!$B$6</x:f>
        <x:v>104.38543642169289</x:v>
      </x:c>
      <x:c r="G6" s="24" t="n">
        <x:f>F6-E6</x:f>
        <x:v>2.385436421692887</x:v>
      </x:c>
      <x:c r="H6" s="23" t="n">
        <x:f>IF(E6=0,"",G6/E6)</x:f>
        <x:v>0.023386631585224384</x:v>
      </x:c>
    </x:row>
    <x:row r="7" ht="15" hidden="0" customHeight="1">
      <x:c r="A7" s="20" t="str">
        <x:v>Example jewelry</x:v>
      </x:c>
      <x:c r="B7" s="22" t="n">
        <x:v>25</x:v>
      </x:c>
      <x:c r="C7" s="23" t="n">
        <x:v>0.925</x:v>
      </x:c>
      <x:c r="D7" s="22" t="n">
        <x:f>B7*C7</x:f>
        <x:v>23.125</x:v>
      </x:c>
      <x:c r="E7" s="24" t="n">
        <x:v>28</x:v>
      </x:c>
      <x:c r="F7" s="24" t="n">
        <x:f>D7*'Price Data'!$B$6</x:f>
        <x:v>24.163295467984465</x:v>
      </x:c>
      <x:c r="G7" s="24" t="n">
        <x:f>F7-E7</x:f>
        <x:v>-3.836704532015535</x:v>
      </x:c>
      <x:c r="H7" s="23" t="n">
        <x:f>IF(E7=0,"",G7/E7)</x:f>
        <x:v>-0.13702516185769767</x:v>
      </x:c>
    </x:row>
    <x:row r="8" ht="15" hidden="0" customHeight="1">
      <x:c r="A8" s="20" t="str">
        <x:v>Replace these rows</x:v>
      </x:c>
      <x:c r="B8" s="22" t="n">
        <x:v>0</x:v>
      </x:c>
      <x:c r="C8" s="23" t="n">
        <x:v>0</x:v>
      </x:c>
      <x:c r="D8" s="22" t="n">
        <x:f>B8*C8</x:f>
        <x:v>0</x:v>
      </x:c>
      <x:c r="E8" s="24" t="n">
        <x:v>0</x:v>
      </x:c>
      <x:c r="F8" s="24" t="n">
        <x:f>D8*'Price Data'!$B$6</x:f>
        <x:v>0</x:v>
      </x:c>
      <x:c r="G8" s="24" t="n">
        <x:f>F8-E8</x:f>
        <x:v>0</x:v>
      </x:c>
      <x:c r="H8" s="23" t="str">
        <x:f>IF(E8=0,"",G8/E8)</x:f>
      </x:c>
    </x:row>
    <x:row r="9" ht="15" hidden="0" customHeight="1">
      <x:c r="A9" s="20"/>
      <x:c r="B9" s="20"/>
      <x:c r="C9" s="20"/>
      <x:c r="D9" s="22"/>
      <x:c r="E9" s="24"/>
      <x:c r="F9" s="24"/>
      <x:c r="G9" s="24"/>
      <x:c r="H9" s="23"/>
    </x:row>
    <x:row r="10" ht="15" hidden="0" customHeight="1">
      <x:c r="A10" s="25" t="str">
        <x:v>Totals</x:v>
      </x:c>
      <x:c r="B10" s="25"/>
      <x:c r="C10" s="25"/>
      <x:c r="D10" s="26" t="n">
        <x:f>SUM(D5:D8)</x:f>
        <x:v>154.0973733232</x:v>
      </x:c>
      <x:c r="E10" s="27" t="n">
        <x:f>SUM(E5:E8)</x:f>
        <x:v>162</x:v>
      </x:c>
      <x:c r="F10" s="27" t="n">
        <x:f>SUM(F5:F8)</x:f>
        <x:v>161.01623188967736</x:v>
      </x:c>
      <x:c r="G10" s="27" t="n">
        <x:f>SUM(G5:G8)</x:f>
        <x:v>-0.9837681103226465</x:v>
      </x:c>
      <x:c r="H10" s="28" t="n">
        <x:f>IF(E10=0,"",G10/E10)</x:f>
        <x:v>-0.006072642656312633</x:v>
      </x:c>
    </x:row>
    <x:row r="11" ht="15" hidden="0" customHeight="1">
      <x:c r="A11" s="20"/>
      <x:c r="B11" s="20"/>
      <x:c r="C11" s="20"/>
      <x:c r="D11" s="20"/>
      <x:c r="E11" s="20"/>
      <x:c r="F11" s="20"/>
      <x:c r="G11" s="20"/>
      <x:c r="H11" s="20"/>
    </x:row>
    <x:row r="12" ht="22" hidden="0" customHeight="1">
      <x:c r="A12" s="32" t="str">
        <x:v>Price timestamp (UTC)</x:v>
      </x:c>
      <x:c r="B12" s="32"/>
      <x:c r="C12" s="32" t="str">
        <x:v>Spot / troy oz</x:v>
      </x:c>
      <x:c r="D12" s="32"/>
      <x:c r="E12" s="32" t="str">
        <x:v>Spot / gram</x:v>
      </x:c>
      <x:c r="F12" s="32"/>
      <x:c r="G12" s="32" t="str">
        <x:v>Currency</x:v>
      </x:c>
      <x:c r="H12" s="32"/>
    </x:row>
    <x:row r="13" ht="22" hidden="0" customHeight="1">
      <x:c r="A13" s="33" t="n">
        <x:f>'Price Data'!B3</x:f>
        <x:v>46294</x:v>
      </x:c>
      <x:c r="B13" s="32"/>
      <x:c r="C13" s="34" t="n">
        <x:f>'Price Data'!B4</x:f>
        <x:v>32.5</x:v>
      </x:c>
      <x:c r="D13" s="32"/>
      <x:c r="E13" s="35" t="n">
        <x:f>'Price Data'!B6</x:f>
        <x:v>1.0448992634804093</x:v>
      </x:c>
      <x:c r="F13" s="32"/>
      <x:c r="G13" s="32" t="str">
        <x:f>'Price Data'!B1</x:f>
        <x:v>USD</x:v>
      </x:c>
      <x:c r="H13" s="32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37.11000061035156" hidden="0" customWidth="1"/>
  </x:cols>
  <x:sheetData>
    <x:row r="1" ht="15" hidden="0" customHeight="1">
      <x:c r="A1" s="21" t="str">
        <x:v>Quote currency</x:v>
      </x:c>
      <x:c r="B1" s="21" t="str">
        <x:v>USD</x:v>
      </x:c>
    </x:row>
    <x:row r="2" ht="15" hidden="0" customHeight="1">
      <x:c r="A2" s="20" t="str">
        <x:v>API symbol</x:v>
      </x:c>
      <x:c r="B2" s="20" t="str">
        <x:v>XAG-USD-SPOT</x:v>
      </x:c>
    </x:row>
    <x:row r="3" ht="15" hidden="0" customHeight="1">
      <x:c r="A3" s="20" t="str">
        <x:v>Price timestamp (UTC)</x:v>
      </x:c>
      <x:c r="B3" s="29" t="n">
        <x:v>46294</x:v>
      </x:c>
    </x:row>
    <x:row r="4" ht="15" hidden="0" customHeight="1">
      <x:c r="A4" s="20" t="str">
        <x:v>Silver spot / troy oz</x:v>
      </x:c>
      <x:c r="B4" s="30" t="n">
        <x:v>32.5</x:v>
      </x:c>
    </x:row>
    <x:row r="5" ht="15" hidden="0" customHeight="1">
      <x:c r="A5" s="20" t="str">
        <x:v>Troy ounce in grams</x:v>
      </x:c>
      <x:c r="B5" s="31" t="n">
        <x:v>31.1034768</x:v>
      </x:c>
    </x:row>
    <x:row r="6" ht="15" hidden="0" customHeight="1">
      <x:c r="A6" s="20" t="str">
        <x:v>Silver spot / gram</x:v>
      </x:c>
      <x:c r="B6" s="30" t="n">
        <x:f>B4/B5</x:f>
        <x:v>1.0448992634804093</x:v>
      </x:c>
    </x:row>
    <x:row r="7" ht="15" hidden="0" customHeight="1">
      <x:c r="A7" s="20"/>
      <x:c r="B7" s="20"/>
    </x:row>
    <x:row r="8" ht="15" hidden="0" customHeight="1">
      <x:c r="A8" s="20" t="str">
        <x:v>Refresh method</x:v>
      </x:c>
      <x:c r="B8" s="20" t="str">
        <x:v>Apps Script scheduled refresh</x:v>
      </x:c>
    </x:row>
    <x:row r="9" ht="15" hidden="0" customHeight="1">
      <x:c r="A9" s="20" t="str">
        <x:v>Credential rule</x:v>
      </x:c>
      <x:c r="B9" s="20" t="str">
        <x:v>Store the key in Script Properties, never in cells</x:v>
      </x:c>
    </x:row>
    <x:row r="10" ht="15" hidden="0" customHeight="1">
      <x:c r="A10" s="20" t="str">
        <x:v>Quota example</x:v>
      </x:c>
      <x:c r="B10" s="20" t="str">
        <x:v>4 refreshes/day = 120 calls/month</x:v>
      </x:c>
    </x:row>
    <x:row r="11" ht="15" hidden="0" customHeight="1">
      <x:c r="A11" s="20"/>
      <x:c r="B11" s="20"/>
    </x:row>
    <x:row r="12" ht="15" hidden="0" customHeight="1">
      <x:c r="A12" s="20" t="str">
        <x:v>Source</x:v>
      </x:c>
      <x:c r="B12" s="20" t="str">
        <x:v>https://api.goldprice.dev/v1/spot/XAG-USD-SPOT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90" hidden="0" customWidth="1"/>
  </x:cols>
  <x:sheetData>
    <x:row r="1" ht="15" hidden="0" customHeight="1">
      <x:c r="A1" s="21" t="str">
        <x:v>Silver portfolio tracker</x:v>
      </x:c>
      <x:c r="B1" s="21"/>
    </x:row>
    <x:row r="2" ht="15" hidden="0" customHeight="1">
      <x:c r="A2" s="20"/>
      <x:c r="B2" s="20"/>
    </x:row>
    <x:row r="3" ht="15" hidden="0" customHeight="1">
      <x:c r="A3" s="20" t="str">
        <x:v>1</x:v>
      </x:c>
      <x:c r="B3" s="20" t="str">
        <x:v>Open this .xlsx as Google Sheets. Under File → Settings, set the time zone to GMT+00:00 (UTC).</x:v>
      </x:c>
    </x:row>
    <x:row r="4" ht="15" hidden="0" customHeight="1">
      <x:c r="A4" s="20" t="str">
        <x:v>2</x:v>
      </x:c>
      <x:c r="B4" s="20" t="str">
        <x:v>Replace the example rows on Portfolio with your own holdings, weights, purity, and cost.</x:v>
      </x:c>
    </x:row>
    <x:row r="5" ht="15" hidden="0" customHeight="1">
      <x:c r="A5" s="20" t="str">
        <x:v>3</x:v>
      </x:c>
      <x:c r="B5" s="20" t="str">
        <x:v>Copy the companion Code.gs into Extensions → Apps Script.</x:v>
      </x:c>
    </x:row>
    <x:row r="6" ht="15" hidden="0" customHeight="1">
      <x:c r="A6" s="20" t="str">
        <x:v>4</x:v>
      </x:c>
      <x:c r="B6" s="20" t="str">
        <x:v>Add SILVER_API_KEY in Script Properties, then run installSilverRefresh once.</x:v>
      </x:c>
    </x:row>
    <x:row r="7" ht="15" hidden="0" customHeight="1">
      <x:c r="A7" s="20" t="str">
        <x:v>5</x:v>
      </x:c>
      <x:c r="B7" s="20" t="str">
        <x:v>The trigger refreshes Price Data every 6 hours (4 calls/day, about 120/month).</x:v>
      </x:c>
    </x:row>
    <x:row r="8" ht="15" hidden="0" customHeight="1">
      <x:c r="A8" s="20" t="str">
        <x:v>6</x:v>
      </x:c>
      <x:c r="B8" s="20" t="str">
        <x:v>XAG access requires a Pro or Realtime Pro key; do not use a Free-tier key for this workbook.</x:v>
      </x:c>
    </x:row>
    <x:row r="9" ht="15" hidden="0" customHeight="1">
      <x:c r="A9" s="20" t="str">
        <x:v>7</x:v>
      </x:c>
      <x:c r="B9" s="20" t="str">
        <x:v>This is an indicative spot valuation. Dealer premiums, taxes, spreads, and condition are excluded.</x:v>
      </x:c>
    </x:row>
    <x:row r="10" ht="15" hidden="0" customHeight="1">
      <x:c r="A10" s="20"/>
      <x:c r="B10" s="20"/>
    </x:row>
    <x:row r="11" ht="15" hidden="0" customHeight="1">
      <x:c r="A11" s="20" t="str">
        <x:v>Endpoint</x:v>
      </x:c>
      <x:c r="B11" s="20" t="str">
        <x:v>https://api.goldprice.dev/v1/spot/XAG-USD-SPOT</x:v>
      </x:c>
    </x:row>
    <x:row r="12" ht="15" hidden="0" customHeight="1">
      <x:c r="A12" s="20" t="str">
        <x:v>Docs</x:v>
      </x:c>
      <x:c r="B12" s="20" t="str">
        <x:v>https://goldprice.dev/docs/api-reference</x:v>
      </x:c>
    </x:row>
  </x:sheetData>
  <x:mergeCells>
    <x:mergeCell ref="A1:B1"/>
  </x:mergeCells>
  <x:pageMargins left="0.7" right="0.7" top="0.75" bottom="0.75" header="0.3" footer="0.3"/>
</x:worksheet>
</file>